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５,林道関係\05-1　工事関係（県営）\R7\03 日和茶坂瀬線　落合工区\02-1 PPI\"/>
    </mc:Choice>
  </mc:AlternateContent>
  <xr:revisionPtr revIDLastSave="0" documentId="8_{7612ADAE-A561-49AD-BBB7-6A34B70BE0F1}" xr6:coauthVersionLast="47" xr6:coauthVersionMax="47" xr10:uidLastSave="{00000000-0000-0000-0000-000000000000}"/>
  <bookViews>
    <workbookView xWindow="29760" yWindow="2130" windowWidth="16365" windowHeight="14685" tabRatio="818" xr2:uid="{00000000-000D-0000-FFFF-FFFF00000000}"/>
  </bookViews>
  <sheets>
    <sheet name="工事費内訳書" sheetId="59" r:id="rId1"/>
  </sheets>
  <definedNames>
    <definedName name="_xlnm.Print_Area" localSheetId="0">工事費内訳書!$A$1:$G$150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工事費内訳書!$G$150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工事費内訳書!$I$150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59" l="1"/>
  <c r="G146" i="59" l="1"/>
  <c r="G144" i="59"/>
  <c r="G143" i="59" s="1"/>
  <c r="G138" i="59"/>
  <c r="G137" i="59" s="1"/>
  <c r="G135" i="59"/>
  <c r="G134" i="59"/>
  <c r="G112" i="59"/>
  <c r="G106" i="59"/>
  <c r="G81" i="59"/>
  <c r="G80" i="59" s="1"/>
  <c r="G79" i="59" s="1"/>
  <c r="G77" i="59"/>
  <c r="G76" i="59"/>
  <c r="G75" i="59"/>
  <c r="G72" i="59"/>
  <c r="G71" i="59"/>
  <c r="G70" i="59"/>
  <c r="G67" i="59"/>
  <c r="G66" i="59" s="1"/>
  <c r="G65" i="59" s="1"/>
  <c r="G62" i="59"/>
  <c r="G61" i="59"/>
  <c r="G60" i="59"/>
  <c r="G57" i="59"/>
  <c r="G56" i="59"/>
  <c r="G55" i="59" s="1"/>
  <c r="G47" i="59"/>
  <c r="G46" i="59" s="1"/>
  <c r="G45" i="59" s="1"/>
  <c r="G40" i="59"/>
  <c r="G36" i="59"/>
  <c r="G33" i="59"/>
  <c r="G28" i="59"/>
  <c r="G22" i="59"/>
  <c r="G15" i="59"/>
  <c r="G14" i="59" s="1"/>
  <c r="G12" i="59" l="1"/>
  <c r="G11" i="59" s="1"/>
  <c r="G10" i="59" s="1"/>
  <c r="G149" i="59" s="1"/>
  <c r="G150" i="59" s="1"/>
</calcChain>
</file>

<file path=xl/sharedStrings.xml><?xml version="1.0" encoding="utf-8"?>
<sst xmlns="http://schemas.openxmlformats.org/spreadsheetml/2006/main" count="295" uniqueCount="149">
  <si>
    <t>住　　　　所</t>
  </si>
  <si>
    <t>商号又は名称</t>
  </si>
  <si>
    <t>代 表 者 名</t>
  </si>
  <si>
    <t>工事費内訳書</t>
  </si>
  <si>
    <t>工 事 名</t>
  </si>
  <si>
    <t>Ｒ７三林　林開日和茶坂瀬線落合　三好市　開設工事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</si>
  <si>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</si>
  <si>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</si>
  <si>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</si>
  <si>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</si>
  <si>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</si>
  <si>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</si>
  <si>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</si>
  <si>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</si>
  <si>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直接工事費(諸経費対象)
_x000D_</t>
  </si>
  <si>
    <t>土工
_x000D_</t>
  </si>
  <si>
    <t>切土　礫質土
_x000D_</t>
  </si>
  <si>
    <t>m3</t>
  </si>
  <si>
    <t>㎡</t>
  </si>
  <si>
    <t>切土　軟岩I(A)
_x000D_</t>
  </si>
  <si>
    <t>切土　軟岩Ⅱ
_x000D_</t>
  </si>
  <si>
    <t>盛土
_x000D_</t>
  </si>
  <si>
    <t>土羽（木材集積場）
_x000D_</t>
  </si>
  <si>
    <t>丸太筋工(皮剥無　先端加工有　2本筋工)
_x000D_</t>
  </si>
  <si>
    <t>ｍ</t>
  </si>
  <si>
    <t>捨土
_x000D_</t>
  </si>
  <si>
    <t>路面工
_x000D_</t>
  </si>
  <si>
    <t>コンクリート路面工
_x000D_</t>
  </si>
  <si>
    <t>コンクリート路面工(機械舗設)
_x000D_</t>
  </si>
  <si>
    <t>コンクリート路面工(溶接金網敷設)
_x000D_</t>
  </si>
  <si>
    <t>コンクリート路面工(養生工)
_x000D_</t>
  </si>
  <si>
    <t>溝形鋼
_x000D_厚6cm×高125×幅65(mm) 13.4kg/m</t>
  </si>
  <si>
    <t>kg</t>
  </si>
  <si>
    <t>舗装止め丸太工(1段)
_x000D_</t>
  </si>
  <si>
    <t>法面保護工
_x000D_</t>
  </si>
  <si>
    <t>丸太伏工
_x000D_杉・桧リングバーカー皮むき半割使用</t>
  </si>
  <si>
    <t>擁壁工
_x000D_</t>
  </si>
  <si>
    <t>擁壁工
_x000D_No.191+16.6～No.193+7.8</t>
  </si>
  <si>
    <t>排水施設工
_x000D_</t>
  </si>
  <si>
    <t>排水施設工
_x000D_木材集積場</t>
  </si>
  <si>
    <t>道路付属施設工
_x000D_</t>
  </si>
  <si>
    <t>補強鉄筋 D13mm
_x000D_13mm以下</t>
  </si>
  <si>
    <t>ton</t>
  </si>
  <si>
    <t>仮設工
_x000D_</t>
  </si>
  <si>
    <t>落石防護柵
_x000D_</t>
  </si>
  <si>
    <t>落石防護柵工
_x000D_</t>
  </si>
  <si>
    <t>支障木処理工
_x000D_</t>
  </si>
  <si>
    <t>支障木処理工
_x000D_No.190～No.196</t>
  </si>
  <si>
    <t>伐採費（スギ）
_x000D_</t>
  </si>
  <si>
    <t>スギ　伐採費
_x000D_胸高直径　11cm</t>
  </si>
  <si>
    <t>本</t>
  </si>
  <si>
    <t>スギ　伐採費
_x000D_胸高直径　12cm</t>
  </si>
  <si>
    <t>スギ　伐採費
_x000D_胸高直径　13cm</t>
  </si>
  <si>
    <t>スギ　伐採費
_x000D_胸高直径　14cm</t>
  </si>
  <si>
    <t>スギ　伐採費
_x000D_胸高直径　15cm</t>
  </si>
  <si>
    <t>スギ　伐採費
_x000D_胸高直径　16cm</t>
  </si>
  <si>
    <t>スギ　伐採費
_x000D_胸高直径　17cm</t>
  </si>
  <si>
    <t>スギ　伐採費
_x000D_胸高直径　18cm</t>
  </si>
  <si>
    <t>スギ　伐採費
_x000D_胸高直径　19cm</t>
  </si>
  <si>
    <t>スギ　伐採費
_x000D_胸高直径　20cm</t>
  </si>
  <si>
    <t>スギ　伐採費
_x000D_胸高直径　21cm</t>
  </si>
  <si>
    <t>スギ　伐採費
_x000D_胸高直径　22cm</t>
  </si>
  <si>
    <t>スギ　伐採費
_x000D_胸高直径　23cm</t>
  </si>
  <si>
    <t>スギ　伐採費
_x000D_胸高直径　24cm</t>
  </si>
  <si>
    <t>スギ　伐採費
_x000D_胸高直径　28cm</t>
  </si>
  <si>
    <t>スギ　伐採費
_x000D_胸高直径　29cm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</si>
  <si>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</si>
  <si>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</si>
  <si>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</si>
  <si>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</si>
  <si>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36cm</t>
  </si>
  <si>
    <t>スギ　伐採費
_x000D_胸高直径　40cm</t>
  </si>
  <si>
    <t>スギ　伐採費
_x000D_胸高直径　41cm</t>
  </si>
  <si>
    <t>スギ　伐採費
_x000D_胸高直径　56cm</t>
  </si>
  <si>
    <t>伐採費（ヒノキ）
_x000D_</t>
  </si>
  <si>
    <t>ヒノキ　伐採費
_x000D_胸高直径　14cm</t>
  </si>
  <si>
    <t>ヒノキ　伐採費
_x000D_胸高直径　15cm</t>
  </si>
  <si>
    <t>ヒノキ　伐採費
_x000D_胸高直径　28cm</t>
  </si>
  <si>
    <t>ヒノキ　伐採費
_x000D_胸高直径　32cm</t>
  </si>
  <si>
    <t>ヒノキ　伐採費
_x000D_胸高直径　35cm</t>
  </si>
  <si>
    <t>伐採費（ザツ）
_x000D_</t>
  </si>
  <si>
    <t>雑木　伐採費
_x000D_胸高直径　11cm</t>
  </si>
  <si>
    <t>雑木　伐採費
_x000D_胸高直径　12cm</t>
  </si>
  <si>
    <t>雑木　伐採費
_x000D_胸高直径　13cm</t>
  </si>
  <si>
    <t>雑木　伐採費
_x000D_胸高直径　14cm</t>
  </si>
  <si>
    <t>雑木　伐採費
_x000D_胸高直径　15cm</t>
  </si>
  <si>
    <t>雑木　伐採費
_x000D_胸高直径　16cm</t>
  </si>
  <si>
    <t>雑木　伐採費
_x000D_胸高直径　17cm</t>
  </si>
  <si>
    <t>雑木　伐採費
_x000D_胸高直径　18cm</t>
  </si>
  <si>
    <t>雑木　伐採費
_x000D_胸高直径　19cm</t>
  </si>
  <si>
    <t>雑木　伐採費
_x000D_胸高直径　20cm</t>
  </si>
  <si>
    <t>雑木　伐採費
_x000D_胸高直径　21cm</t>
  </si>
  <si>
    <t>雑木　伐採費
_x000D_胸高直径　22cm</t>
  </si>
  <si>
    <t>雑木　伐採費
_x000D_胸高直径　23cm</t>
  </si>
  <si>
    <t>雑木　伐採費
_x000D_胸高直径　24cm</t>
  </si>
  <si>
    <t>雑木　伐採費
_x000D_胸高直径　25cm</t>
  </si>
  <si>
    <t>雑木　伐採費
_x000D_胸高直径　26cm</t>
  </si>
  <si>
    <t>雑木　伐採費
_x000D_胸高直径　27cm</t>
  </si>
  <si>
    <t>雑木　伐採費
_x000D_胸高直径　28cm</t>
  </si>
  <si>
    <t>雑木　伐採費
_x000D_胸高直径　29cm</t>
  </si>
  <si>
    <t>雑木　伐採費
_x000D_胸高直径　30cm</t>
  </si>
  <si>
    <t>雑木　伐採費
_x000D_31cm以上</t>
  </si>
  <si>
    <t>枝条片付
_x000D_</t>
  </si>
  <si>
    <t>根株処理
_x000D_</t>
  </si>
  <si>
    <t>木材チップ化
_x000D_投入・破砕・チップ材仮置き</t>
  </si>
  <si>
    <t>チップ運搬　L=0.8km
_x000D_</t>
  </si>
  <si>
    <t>間接工事費
_x000D_</t>
  </si>
  <si>
    <t>共通仮設費
_x000D_</t>
  </si>
  <si>
    <t>共通仮設費（率計上）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</si>
  <si>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</si>
  <si>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</si>
  <si>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</si>
  <si>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</si>
  <si>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</si>
  <si>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</si>
  <si>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土工
No.189+10.0～No.194+0.2(BC.103)</t>
    <phoneticPr fontId="7"/>
  </si>
  <si>
    <t>地山掘削工(床堀)　礫質土
機械掘削</t>
    <phoneticPr fontId="7"/>
  </si>
  <si>
    <t>埋戻し
機械埋戻し</t>
    <phoneticPr fontId="7"/>
  </si>
  <si>
    <t>地山掘削工(片切)　礫質土
機械掘削</t>
    <phoneticPr fontId="7"/>
  </si>
  <si>
    <t>地山掘削工(オープンカット)　礫質土
機械掘削</t>
    <phoneticPr fontId="7"/>
  </si>
  <si>
    <t>掘削土積込　礫質土
機械積込</t>
    <phoneticPr fontId="7"/>
  </si>
  <si>
    <t>機械切土法面整形
機械法面整形</t>
    <phoneticPr fontId="7"/>
  </si>
  <si>
    <t>地山掘削工(床堀)　軟岩Ⅰ(A)
機械掘削</t>
    <phoneticPr fontId="7"/>
  </si>
  <si>
    <t>地山掘削工(片切)　軟岩Ⅰ(A)
機械掘削</t>
    <rPh sb="17" eb="21">
      <t>キカイクッサク</t>
    </rPh>
    <phoneticPr fontId="7"/>
  </si>
  <si>
    <t>地山掘削工(オープンカット)　軟岩Ⅰ(A)
機械掘削</t>
    <phoneticPr fontId="7"/>
  </si>
  <si>
    <t>掘削土積込　軟岩Ⅰ(A)
機械積込</t>
    <rPh sb="15" eb="17">
      <t>ツミコミ</t>
    </rPh>
    <phoneticPr fontId="7"/>
  </si>
  <si>
    <t>地山掘削工(片切)　軟岩Ⅱ
機械掘削</t>
    <phoneticPr fontId="7"/>
  </si>
  <si>
    <t>地山掘削工(オープンカット)　軟岩Ⅱ
機械掘削</t>
    <phoneticPr fontId="7"/>
  </si>
  <si>
    <t>掘削土取除き
機械取除き</t>
    <rPh sb="9" eb="10">
      <t>ト</t>
    </rPh>
    <rPh sb="10" eb="11">
      <t>ノゾ</t>
    </rPh>
    <phoneticPr fontId="7"/>
  </si>
  <si>
    <t>掘削土積込　軟岩Ⅱ
機械積込</t>
    <rPh sb="12" eb="14">
      <t>ツミコミ</t>
    </rPh>
    <phoneticPr fontId="7"/>
  </si>
  <si>
    <t>盛土法面整形(削取り整形)
機械法面整形</t>
    <rPh sb="14" eb="20">
      <t>キカイノリメンセイケイ</t>
    </rPh>
    <phoneticPr fontId="7"/>
  </si>
  <si>
    <t>植生シート
植生シート工,肥料袋無･人工張芝付(一重ﾈｯﾄ環境)</t>
    <phoneticPr fontId="7"/>
  </si>
  <si>
    <t>機械盛土
路床、敷均し締固め</t>
    <rPh sb="0" eb="2">
      <t>キカイ</t>
    </rPh>
    <rPh sb="2" eb="4">
      <t>モリド</t>
    </rPh>
    <rPh sb="5" eb="7">
      <t>ロショウ</t>
    </rPh>
    <rPh sb="8" eb="10">
      <t>シキナラ</t>
    </rPh>
    <rPh sb="11" eb="13">
      <t>シメカタ</t>
    </rPh>
    <phoneticPr fontId="7"/>
  </si>
  <si>
    <t>機械盛土
路体、敷均し締固め</t>
    <rPh sb="0" eb="2">
      <t>キカイ</t>
    </rPh>
    <rPh sb="2" eb="4">
      <t>モリド</t>
    </rPh>
    <rPh sb="5" eb="7">
      <t>ロタイ</t>
    </rPh>
    <rPh sb="8" eb="10">
      <t>シキナラ</t>
    </rPh>
    <rPh sb="11" eb="13">
      <t>シメカタ</t>
    </rPh>
    <phoneticPr fontId="7"/>
  </si>
  <si>
    <t xml:space="preserve">路面工
No.189+4.0～No.193+12.3(EC.102) </t>
    <phoneticPr fontId="7"/>
  </si>
  <si>
    <t xml:space="preserve">不陸整正
</t>
    <phoneticPr fontId="7"/>
  </si>
  <si>
    <t>目地材設置工
瀝青繊維質目地板 t=10mm</t>
    <phoneticPr fontId="7"/>
  </si>
  <si>
    <t>植生基材吹付工</t>
    <rPh sb="0" eb="2">
      <t>ショクセイ</t>
    </rPh>
    <rPh sb="2" eb="4">
      <t>キザイ</t>
    </rPh>
    <rPh sb="4" eb="7">
      <t>フキツケコウ</t>
    </rPh>
    <phoneticPr fontId="7"/>
  </si>
  <si>
    <t>コンクリート擁壁
一般養生,18-8-40(高炉),W/C≦60%</t>
    <phoneticPr fontId="7"/>
  </si>
  <si>
    <t xml:space="preserve">基面整正
</t>
    <phoneticPr fontId="7"/>
  </si>
  <si>
    <t>軽量緑化水路盤
A型(745×914mm)</t>
    <phoneticPr fontId="7"/>
  </si>
  <si>
    <t>水平排水材設置工
厚3mm,スパンポンド不織布</t>
    <phoneticPr fontId="7"/>
  </si>
  <si>
    <t>ガードレール設置工
ｺﾝｸﾘｰﾄ建込,塗装品C-2B,直線部,直支柱</t>
    <phoneticPr fontId="7"/>
  </si>
  <si>
    <t xml:space="preserve">枝条片付
</t>
    <phoneticPr fontId="7"/>
  </si>
  <si>
    <t xml:space="preserve">根株運搬　L=0.8km
</t>
    <phoneticPr fontId="7"/>
  </si>
  <si>
    <t>捨土運搬　礫質土
機械運搬　L=0.8km</t>
    <phoneticPr fontId="7"/>
  </si>
  <si>
    <t>捨土運搬　軟岩Ⅰ(A)
機械運搬　L=0.8km</t>
    <phoneticPr fontId="7"/>
  </si>
  <si>
    <t>捨土運搬　軟岩Ⅱ
機械運搬　L=0.8km</t>
    <phoneticPr fontId="7"/>
  </si>
  <si>
    <t xml:space="preserve">直接工事費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</si>
</sst>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52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+G11+G143</f>
        <v>0</v>
      </c>
      <c r="H10" s="12"/>
      <c r="I10" s="13">
        <v>1</v>
      </c>
      <c r="J10" s="13"/>
    </row>
    <row r="11" spans="1:10" ht="42" customHeight="1" x14ac:dyDescent="0.15">
      <c r="A11" s="31" t="s">
        <v>148</v>
      </c>
      <c r="B11" s="32"/>
      <c r="C11" s="32"/>
      <c r="D11" s="3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14</v>
      </c>
      <c r="B12" s="32"/>
      <c r="C12" s="32"/>
      <c r="D12" s="33"/>
      <c r="E12" s="9" t="s">
        <v>13</v>
      </c>
      <c r="F12" s="10">
        <v>1</v>
      </c>
      <c r="G12" s="11">
        <f>+G13+G45+G55+G60+G65+G70+G75+G79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115</v>
      </c>
      <c r="D14" s="33"/>
      <c r="E14" s="9" t="s">
        <v>13</v>
      </c>
      <c r="F14" s="10">
        <v>1</v>
      </c>
      <c r="G14" s="11">
        <f>+G15+G22+G28+G33+G36+G40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116</v>
      </c>
      <c r="E16" s="9" t="s">
        <v>17</v>
      </c>
      <c r="F16" s="10">
        <v>108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117</v>
      </c>
      <c r="E17" s="9" t="s">
        <v>17</v>
      </c>
      <c r="F17" s="10">
        <v>53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118</v>
      </c>
      <c r="E18" s="9" t="s">
        <v>17</v>
      </c>
      <c r="F18" s="10">
        <v>121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119</v>
      </c>
      <c r="E19" s="9" t="s">
        <v>17</v>
      </c>
      <c r="F19" s="10">
        <v>12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120</v>
      </c>
      <c r="E20" s="9" t="s">
        <v>17</v>
      </c>
      <c r="F20" s="10">
        <v>217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121</v>
      </c>
      <c r="E21" s="9" t="s">
        <v>18</v>
      </c>
      <c r="F21" s="10">
        <v>113.5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19</v>
      </c>
      <c r="E22" s="9" t="s">
        <v>13</v>
      </c>
      <c r="F22" s="10">
        <v>1</v>
      </c>
      <c r="G22" s="11">
        <f>+G23+G24+G25+G26+G27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122</v>
      </c>
      <c r="E23" s="9" t="s">
        <v>17</v>
      </c>
      <c r="F23" s="10">
        <v>54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123</v>
      </c>
      <c r="E24" s="9" t="s">
        <v>17</v>
      </c>
      <c r="F24" s="10">
        <v>445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124</v>
      </c>
      <c r="E25" s="9" t="s">
        <v>17</v>
      </c>
      <c r="F25" s="10">
        <v>1431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125</v>
      </c>
      <c r="E26" s="9" t="s">
        <v>17</v>
      </c>
      <c r="F26" s="10">
        <v>1745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121</v>
      </c>
      <c r="E27" s="9" t="s">
        <v>18</v>
      </c>
      <c r="F27" s="10">
        <v>444.9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20</v>
      </c>
      <c r="E28" s="9" t="s">
        <v>13</v>
      </c>
      <c r="F28" s="10">
        <v>1</v>
      </c>
      <c r="G28" s="11">
        <f>+G29+G30+G31+G32</f>
        <v>0</v>
      </c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126</v>
      </c>
      <c r="E29" s="9" t="s">
        <v>17</v>
      </c>
      <c r="F29" s="10">
        <v>196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127</v>
      </c>
      <c r="E30" s="9" t="s">
        <v>17</v>
      </c>
      <c r="F30" s="10">
        <v>742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128</v>
      </c>
      <c r="E31" s="9" t="s">
        <v>17</v>
      </c>
      <c r="F31" s="10">
        <v>37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129</v>
      </c>
      <c r="E32" s="9" t="s">
        <v>17</v>
      </c>
      <c r="F32" s="10">
        <v>848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21</v>
      </c>
      <c r="E33" s="9" t="s">
        <v>13</v>
      </c>
      <c r="F33" s="10">
        <v>1</v>
      </c>
      <c r="G33" s="11">
        <f>+G34+G35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132</v>
      </c>
      <c r="E34" s="9" t="s">
        <v>17</v>
      </c>
      <c r="F34" s="10">
        <v>59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133</v>
      </c>
      <c r="E35" s="9" t="s">
        <v>17</v>
      </c>
      <c r="F35" s="10">
        <v>10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22</v>
      </c>
      <c r="E36" s="9" t="s">
        <v>13</v>
      </c>
      <c r="F36" s="10">
        <v>1</v>
      </c>
      <c r="G36" s="11">
        <f>+G37+G38+G39</f>
        <v>0</v>
      </c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130</v>
      </c>
      <c r="E37" s="9" t="s">
        <v>18</v>
      </c>
      <c r="F37" s="10">
        <v>200.1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131</v>
      </c>
      <c r="E38" s="9" t="s">
        <v>18</v>
      </c>
      <c r="F38" s="10">
        <v>197.9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23</v>
      </c>
      <c r="E39" s="9" t="s">
        <v>24</v>
      </c>
      <c r="F39" s="10">
        <v>35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25</v>
      </c>
      <c r="E40" s="9" t="s">
        <v>13</v>
      </c>
      <c r="F40" s="10">
        <v>1</v>
      </c>
      <c r="G40" s="11">
        <f>+G41+G42+G43+G44</f>
        <v>0</v>
      </c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145</v>
      </c>
      <c r="E41" s="9" t="s">
        <v>17</v>
      </c>
      <c r="F41" s="10">
        <v>217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146</v>
      </c>
      <c r="E42" s="9" t="s">
        <v>17</v>
      </c>
      <c r="F42" s="10">
        <v>1745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147</v>
      </c>
      <c r="E43" s="9" t="s">
        <v>17</v>
      </c>
      <c r="F43" s="10">
        <v>848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133</v>
      </c>
      <c r="E44" s="9" t="s">
        <v>17</v>
      </c>
      <c r="F44" s="10">
        <v>2078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32" t="s">
        <v>26</v>
      </c>
      <c r="C45" s="32"/>
      <c r="D45" s="33"/>
      <c r="E45" s="9" t="s">
        <v>13</v>
      </c>
      <c r="F45" s="10">
        <v>1</v>
      </c>
      <c r="G45" s="11">
        <f>+G46</f>
        <v>0</v>
      </c>
      <c r="H45" s="12"/>
      <c r="I45" s="13">
        <v>36</v>
      </c>
      <c r="J45" s="13">
        <v>2</v>
      </c>
    </row>
    <row r="46" spans="1:10" ht="42" customHeight="1" x14ac:dyDescent="0.15">
      <c r="A46" s="14"/>
      <c r="B46" s="15"/>
      <c r="C46" s="32" t="s">
        <v>134</v>
      </c>
      <c r="D46" s="33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>
        <v>3</v>
      </c>
    </row>
    <row r="47" spans="1:10" ht="42" customHeight="1" x14ac:dyDescent="0.15">
      <c r="A47" s="14"/>
      <c r="B47" s="15"/>
      <c r="C47" s="15"/>
      <c r="D47" s="16" t="s">
        <v>27</v>
      </c>
      <c r="E47" s="9" t="s">
        <v>13</v>
      </c>
      <c r="F47" s="10">
        <v>1</v>
      </c>
      <c r="G47" s="11">
        <f>+G48+G49+G50+G51+G52+G53+G54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28</v>
      </c>
      <c r="E48" s="9" t="s">
        <v>18</v>
      </c>
      <c r="F48" s="10">
        <v>423.3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29</v>
      </c>
      <c r="E49" s="9" t="s">
        <v>18</v>
      </c>
      <c r="F49" s="10">
        <v>389.5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30</v>
      </c>
      <c r="E50" s="9" t="s">
        <v>18</v>
      </c>
      <c r="F50" s="10">
        <v>423.3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135</v>
      </c>
      <c r="E51" s="9" t="s">
        <v>18</v>
      </c>
      <c r="F51" s="10">
        <v>423.3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31</v>
      </c>
      <c r="E52" s="9" t="s">
        <v>32</v>
      </c>
      <c r="F52" s="10">
        <v>614.4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136</v>
      </c>
      <c r="E53" s="9" t="s">
        <v>18</v>
      </c>
      <c r="F53" s="10">
        <v>6.6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33</v>
      </c>
      <c r="E54" s="9" t="s">
        <v>24</v>
      </c>
      <c r="F54" s="10">
        <v>50.1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32" t="s">
        <v>34</v>
      </c>
      <c r="C55" s="32"/>
      <c r="D55" s="3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32" t="s">
        <v>34</v>
      </c>
      <c r="D56" s="3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34</v>
      </c>
      <c r="E57" s="9" t="s">
        <v>13</v>
      </c>
      <c r="F57" s="10">
        <v>1</v>
      </c>
      <c r="G57" s="11">
        <f>+G58+G59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137</v>
      </c>
      <c r="E58" s="9" t="s">
        <v>18</v>
      </c>
      <c r="F58" s="10">
        <v>516.70000000000005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35</v>
      </c>
      <c r="E59" s="9" t="s">
        <v>24</v>
      </c>
      <c r="F59" s="10">
        <v>11.7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32" t="s">
        <v>36</v>
      </c>
      <c r="C60" s="32"/>
      <c r="D60" s="33"/>
      <c r="E60" s="9" t="s">
        <v>13</v>
      </c>
      <c r="F60" s="10">
        <v>1</v>
      </c>
      <c r="G60" s="11">
        <f>+G61</f>
        <v>0</v>
      </c>
      <c r="H60" s="12"/>
      <c r="I60" s="13">
        <v>51</v>
      </c>
      <c r="J60" s="13">
        <v>2</v>
      </c>
    </row>
    <row r="61" spans="1:10" ht="42" customHeight="1" x14ac:dyDescent="0.15">
      <c r="A61" s="14"/>
      <c r="B61" s="15"/>
      <c r="C61" s="32" t="s">
        <v>36</v>
      </c>
      <c r="D61" s="33"/>
      <c r="E61" s="9" t="s">
        <v>13</v>
      </c>
      <c r="F61" s="10">
        <v>1</v>
      </c>
      <c r="G61" s="11">
        <f>+G62</f>
        <v>0</v>
      </c>
      <c r="H61" s="12"/>
      <c r="I61" s="13">
        <v>52</v>
      </c>
      <c r="J61" s="13">
        <v>3</v>
      </c>
    </row>
    <row r="62" spans="1:10" ht="42" customHeight="1" x14ac:dyDescent="0.15">
      <c r="A62" s="14"/>
      <c r="B62" s="15"/>
      <c r="C62" s="15"/>
      <c r="D62" s="16" t="s">
        <v>37</v>
      </c>
      <c r="E62" s="9" t="s">
        <v>13</v>
      </c>
      <c r="F62" s="10">
        <v>1</v>
      </c>
      <c r="G62" s="11">
        <f>+G63+G64</f>
        <v>0</v>
      </c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138</v>
      </c>
      <c r="E63" s="9" t="s">
        <v>17</v>
      </c>
      <c r="F63" s="10">
        <v>107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139</v>
      </c>
      <c r="E64" s="9" t="s">
        <v>18</v>
      </c>
      <c r="F64" s="10">
        <v>49.3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32" t="s">
        <v>38</v>
      </c>
      <c r="C65" s="32"/>
      <c r="D65" s="33"/>
      <c r="E65" s="9" t="s">
        <v>13</v>
      </c>
      <c r="F65" s="10">
        <v>1</v>
      </c>
      <c r="G65" s="11">
        <f>+G66</f>
        <v>0</v>
      </c>
      <c r="H65" s="12"/>
      <c r="I65" s="13">
        <v>56</v>
      </c>
      <c r="J65" s="13">
        <v>2</v>
      </c>
    </row>
    <row r="66" spans="1:10" ht="42" customHeight="1" x14ac:dyDescent="0.15">
      <c r="A66" s="14"/>
      <c r="B66" s="15"/>
      <c r="C66" s="32" t="s">
        <v>38</v>
      </c>
      <c r="D66" s="33"/>
      <c r="E66" s="9" t="s">
        <v>13</v>
      </c>
      <c r="F66" s="10">
        <v>1</v>
      </c>
      <c r="G66" s="11">
        <f>+G67</f>
        <v>0</v>
      </c>
      <c r="H66" s="12"/>
      <c r="I66" s="13">
        <v>57</v>
      </c>
      <c r="J66" s="13">
        <v>3</v>
      </c>
    </row>
    <row r="67" spans="1:10" ht="42" customHeight="1" x14ac:dyDescent="0.15">
      <c r="A67" s="14"/>
      <c r="B67" s="15"/>
      <c r="C67" s="15"/>
      <c r="D67" s="16" t="s">
        <v>39</v>
      </c>
      <c r="E67" s="9" t="s">
        <v>13</v>
      </c>
      <c r="F67" s="10">
        <v>1</v>
      </c>
      <c r="G67" s="11">
        <f>+G68+G69</f>
        <v>0</v>
      </c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140</v>
      </c>
      <c r="E68" s="9" t="s">
        <v>24</v>
      </c>
      <c r="F68" s="10">
        <v>6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141</v>
      </c>
      <c r="E69" s="9" t="s">
        <v>18</v>
      </c>
      <c r="F69" s="10">
        <v>117.9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32" t="s">
        <v>40</v>
      </c>
      <c r="C70" s="32"/>
      <c r="D70" s="33"/>
      <c r="E70" s="9" t="s">
        <v>13</v>
      </c>
      <c r="F70" s="10">
        <v>1</v>
      </c>
      <c r="G70" s="11">
        <f>+G71</f>
        <v>0</v>
      </c>
      <c r="H70" s="12"/>
      <c r="I70" s="13">
        <v>61</v>
      </c>
      <c r="J70" s="13">
        <v>2</v>
      </c>
    </row>
    <row r="71" spans="1:10" ht="42" customHeight="1" x14ac:dyDescent="0.15">
      <c r="A71" s="14"/>
      <c r="B71" s="15"/>
      <c r="C71" s="32" t="s">
        <v>40</v>
      </c>
      <c r="D71" s="33"/>
      <c r="E71" s="9" t="s">
        <v>13</v>
      </c>
      <c r="F71" s="10">
        <v>1</v>
      </c>
      <c r="G71" s="11">
        <f>+G72</f>
        <v>0</v>
      </c>
      <c r="H71" s="12"/>
      <c r="I71" s="13">
        <v>62</v>
      </c>
      <c r="J71" s="13">
        <v>3</v>
      </c>
    </row>
    <row r="72" spans="1:10" ht="42" customHeight="1" x14ac:dyDescent="0.15">
      <c r="A72" s="14"/>
      <c r="B72" s="15"/>
      <c r="C72" s="15"/>
      <c r="D72" s="16" t="s">
        <v>40</v>
      </c>
      <c r="E72" s="9" t="s">
        <v>13</v>
      </c>
      <c r="F72" s="10">
        <v>1</v>
      </c>
      <c r="G72" s="11">
        <f>+G73+G74</f>
        <v>0</v>
      </c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142</v>
      </c>
      <c r="E73" s="9" t="s">
        <v>24</v>
      </c>
      <c r="F73" s="10">
        <v>30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41</v>
      </c>
      <c r="E74" s="9" t="s">
        <v>42</v>
      </c>
      <c r="F74" s="10">
        <v>0.05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32" t="s">
        <v>43</v>
      </c>
      <c r="C75" s="32"/>
      <c r="D75" s="33"/>
      <c r="E75" s="9" t="s">
        <v>13</v>
      </c>
      <c r="F75" s="10">
        <v>1</v>
      </c>
      <c r="G75" s="11">
        <f>+G76</f>
        <v>0</v>
      </c>
      <c r="H75" s="12"/>
      <c r="I75" s="13">
        <v>66</v>
      </c>
      <c r="J75" s="13">
        <v>2</v>
      </c>
    </row>
    <row r="76" spans="1:10" ht="42" customHeight="1" x14ac:dyDescent="0.15">
      <c r="A76" s="14"/>
      <c r="B76" s="15"/>
      <c r="C76" s="32" t="s">
        <v>43</v>
      </c>
      <c r="D76" s="33"/>
      <c r="E76" s="9" t="s">
        <v>13</v>
      </c>
      <c r="F76" s="10">
        <v>1</v>
      </c>
      <c r="G76" s="11">
        <f>+G77</f>
        <v>0</v>
      </c>
      <c r="H76" s="12"/>
      <c r="I76" s="13">
        <v>67</v>
      </c>
      <c r="J76" s="13">
        <v>3</v>
      </c>
    </row>
    <row r="77" spans="1:10" ht="42" customHeight="1" x14ac:dyDescent="0.15">
      <c r="A77" s="14"/>
      <c r="B77" s="15"/>
      <c r="C77" s="15"/>
      <c r="D77" s="16" t="s">
        <v>44</v>
      </c>
      <c r="E77" s="9" t="s">
        <v>13</v>
      </c>
      <c r="F77" s="10">
        <v>1</v>
      </c>
      <c r="G77" s="11">
        <f>+G78</f>
        <v>0</v>
      </c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45</v>
      </c>
      <c r="E78" s="9" t="s">
        <v>24</v>
      </c>
      <c r="F78" s="10">
        <v>100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32" t="s">
        <v>46</v>
      </c>
      <c r="C79" s="32"/>
      <c r="D79" s="33"/>
      <c r="E79" s="9" t="s">
        <v>13</v>
      </c>
      <c r="F79" s="10">
        <v>1</v>
      </c>
      <c r="G79" s="11">
        <f>+G80+G134+G137</f>
        <v>0</v>
      </c>
      <c r="H79" s="12"/>
      <c r="I79" s="13">
        <v>70</v>
      </c>
      <c r="J79" s="13">
        <v>2</v>
      </c>
    </row>
    <row r="80" spans="1:10" ht="42" customHeight="1" x14ac:dyDescent="0.15">
      <c r="A80" s="14"/>
      <c r="B80" s="15"/>
      <c r="C80" s="32" t="s">
        <v>47</v>
      </c>
      <c r="D80" s="33"/>
      <c r="E80" s="9" t="s">
        <v>13</v>
      </c>
      <c r="F80" s="10">
        <v>1</v>
      </c>
      <c r="G80" s="11">
        <f>+G81+G106+G112</f>
        <v>0</v>
      </c>
      <c r="H80" s="12"/>
      <c r="I80" s="13">
        <v>71</v>
      </c>
      <c r="J80" s="13">
        <v>3</v>
      </c>
    </row>
    <row r="81" spans="1:10" ht="42" customHeight="1" x14ac:dyDescent="0.15">
      <c r="A81" s="14"/>
      <c r="B81" s="15"/>
      <c r="C81" s="15"/>
      <c r="D81" s="16" t="s">
        <v>48</v>
      </c>
      <c r="E81" s="9" t="s">
        <v>13</v>
      </c>
      <c r="F81" s="10">
        <v>1</v>
      </c>
      <c r="G81" s="11">
        <f>+G82+G83+G84+G85+G86+G87+G88+G89+G90+G91+G92+G93+G94+G95+G96+G97+G98+G99+G100+G101+G102+G103+G104+G105</f>
        <v>0</v>
      </c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49</v>
      </c>
      <c r="E82" s="9" t="s">
        <v>50</v>
      </c>
      <c r="F82" s="10">
        <v>4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15"/>
      <c r="D83" s="16" t="s">
        <v>51</v>
      </c>
      <c r="E83" s="9" t="s">
        <v>50</v>
      </c>
      <c r="F83" s="10">
        <v>11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52</v>
      </c>
      <c r="E84" s="9" t="s">
        <v>50</v>
      </c>
      <c r="F84" s="10">
        <v>6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53</v>
      </c>
      <c r="E85" s="9" t="s">
        <v>50</v>
      </c>
      <c r="F85" s="10">
        <v>3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54</v>
      </c>
      <c r="E86" s="9" t="s">
        <v>50</v>
      </c>
      <c r="F86" s="10">
        <v>6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55</v>
      </c>
      <c r="E87" s="9" t="s">
        <v>50</v>
      </c>
      <c r="F87" s="10">
        <v>9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56</v>
      </c>
      <c r="E88" s="9" t="s">
        <v>50</v>
      </c>
      <c r="F88" s="10">
        <v>4</v>
      </c>
      <c r="G88" s="17"/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57</v>
      </c>
      <c r="E89" s="9" t="s">
        <v>50</v>
      </c>
      <c r="F89" s="10">
        <v>6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58</v>
      </c>
      <c r="E90" s="9" t="s">
        <v>50</v>
      </c>
      <c r="F90" s="10">
        <v>1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15"/>
      <c r="D91" s="16" t="s">
        <v>59</v>
      </c>
      <c r="E91" s="9" t="s">
        <v>50</v>
      </c>
      <c r="F91" s="10">
        <v>4</v>
      </c>
      <c r="G91" s="17"/>
      <c r="H91" s="12"/>
      <c r="I91" s="13">
        <v>82</v>
      </c>
      <c r="J91" s="13">
        <v>4</v>
      </c>
    </row>
    <row r="92" spans="1:10" ht="42" customHeight="1" x14ac:dyDescent="0.15">
      <c r="A92" s="14"/>
      <c r="B92" s="15"/>
      <c r="C92" s="15"/>
      <c r="D92" s="16" t="s">
        <v>60</v>
      </c>
      <c r="E92" s="9" t="s">
        <v>50</v>
      </c>
      <c r="F92" s="10">
        <v>6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61</v>
      </c>
      <c r="E93" s="9" t="s">
        <v>50</v>
      </c>
      <c r="F93" s="10">
        <v>1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62</v>
      </c>
      <c r="E94" s="9" t="s">
        <v>50</v>
      </c>
      <c r="F94" s="10">
        <v>3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63</v>
      </c>
      <c r="E95" s="9" t="s">
        <v>50</v>
      </c>
      <c r="F95" s="10">
        <v>3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64</v>
      </c>
      <c r="E96" s="9" t="s">
        <v>50</v>
      </c>
      <c r="F96" s="10">
        <v>1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65</v>
      </c>
      <c r="E97" s="9" t="s">
        <v>50</v>
      </c>
      <c r="F97" s="10">
        <v>1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66</v>
      </c>
      <c r="E98" s="9" t="s">
        <v>50</v>
      </c>
      <c r="F98" s="10">
        <v>1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67</v>
      </c>
      <c r="E99" s="9" t="s">
        <v>50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68</v>
      </c>
      <c r="E100" s="9" t="s">
        <v>50</v>
      </c>
      <c r="F100" s="10">
        <v>3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69</v>
      </c>
      <c r="E101" s="9" t="s">
        <v>50</v>
      </c>
      <c r="F101" s="10">
        <v>1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70</v>
      </c>
      <c r="E102" s="9" t="s">
        <v>50</v>
      </c>
      <c r="F102" s="10">
        <v>1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71</v>
      </c>
      <c r="E103" s="9" t="s">
        <v>50</v>
      </c>
      <c r="F103" s="10">
        <v>1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72</v>
      </c>
      <c r="E104" s="9" t="s">
        <v>50</v>
      </c>
      <c r="F104" s="10">
        <v>1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73</v>
      </c>
      <c r="E105" s="9" t="s">
        <v>50</v>
      </c>
      <c r="F105" s="10">
        <v>1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74</v>
      </c>
      <c r="E106" s="9" t="s">
        <v>13</v>
      </c>
      <c r="F106" s="10">
        <v>1</v>
      </c>
      <c r="G106" s="11">
        <f>+G107+G108+G109+G110+G111</f>
        <v>0</v>
      </c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75</v>
      </c>
      <c r="E107" s="9" t="s">
        <v>50</v>
      </c>
      <c r="F107" s="10">
        <v>1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76</v>
      </c>
      <c r="E108" s="9" t="s">
        <v>50</v>
      </c>
      <c r="F108" s="10">
        <v>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77</v>
      </c>
      <c r="E109" s="9" t="s">
        <v>50</v>
      </c>
      <c r="F109" s="10">
        <v>1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78</v>
      </c>
      <c r="E110" s="9" t="s">
        <v>50</v>
      </c>
      <c r="F110" s="10">
        <v>1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79</v>
      </c>
      <c r="E111" s="9" t="s">
        <v>50</v>
      </c>
      <c r="F111" s="10">
        <v>1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80</v>
      </c>
      <c r="E112" s="9" t="s">
        <v>13</v>
      </c>
      <c r="F112" s="10">
        <v>1</v>
      </c>
      <c r="G112" s="11">
        <f>+G113+G114+G115+G116+G117+G118+G119+G120+G121+G122+G123+G124+G125+G126+G127+G128+G129+G130+G131+G132+G133</f>
        <v>0</v>
      </c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81</v>
      </c>
      <c r="E113" s="9" t="s">
        <v>50</v>
      </c>
      <c r="F113" s="10">
        <v>7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14"/>
      <c r="B114" s="15"/>
      <c r="C114" s="15"/>
      <c r="D114" s="16" t="s">
        <v>82</v>
      </c>
      <c r="E114" s="9" t="s">
        <v>50</v>
      </c>
      <c r="F114" s="10">
        <v>12</v>
      </c>
      <c r="G114" s="17"/>
      <c r="H114" s="12"/>
      <c r="I114" s="13">
        <v>105</v>
      </c>
      <c r="J114" s="13">
        <v>4</v>
      </c>
    </row>
    <row r="115" spans="1:10" ht="42" customHeight="1" x14ac:dyDescent="0.15">
      <c r="A115" s="14"/>
      <c r="B115" s="15"/>
      <c r="C115" s="15"/>
      <c r="D115" s="16" t="s">
        <v>83</v>
      </c>
      <c r="E115" s="9" t="s">
        <v>50</v>
      </c>
      <c r="F115" s="10">
        <v>13</v>
      </c>
      <c r="G115" s="17"/>
      <c r="H115" s="12"/>
      <c r="I115" s="13">
        <v>106</v>
      </c>
      <c r="J115" s="13">
        <v>4</v>
      </c>
    </row>
    <row r="116" spans="1:10" ht="42" customHeight="1" x14ac:dyDescent="0.15">
      <c r="A116" s="14"/>
      <c r="B116" s="15"/>
      <c r="C116" s="15"/>
      <c r="D116" s="16" t="s">
        <v>84</v>
      </c>
      <c r="E116" s="9" t="s">
        <v>50</v>
      </c>
      <c r="F116" s="10">
        <v>9</v>
      </c>
      <c r="G116" s="17"/>
      <c r="H116" s="12"/>
      <c r="I116" s="13">
        <v>107</v>
      </c>
      <c r="J116" s="13">
        <v>4</v>
      </c>
    </row>
    <row r="117" spans="1:10" ht="42" customHeight="1" x14ac:dyDescent="0.15">
      <c r="A117" s="14"/>
      <c r="B117" s="15"/>
      <c r="C117" s="15"/>
      <c r="D117" s="16" t="s">
        <v>85</v>
      </c>
      <c r="E117" s="9" t="s">
        <v>50</v>
      </c>
      <c r="F117" s="10">
        <v>15</v>
      </c>
      <c r="G117" s="17"/>
      <c r="H117" s="12"/>
      <c r="I117" s="13">
        <v>108</v>
      </c>
      <c r="J117" s="13">
        <v>4</v>
      </c>
    </row>
    <row r="118" spans="1:10" ht="42" customHeight="1" x14ac:dyDescent="0.15">
      <c r="A118" s="14"/>
      <c r="B118" s="15"/>
      <c r="C118" s="15"/>
      <c r="D118" s="16" t="s">
        <v>86</v>
      </c>
      <c r="E118" s="9" t="s">
        <v>50</v>
      </c>
      <c r="F118" s="10">
        <v>15</v>
      </c>
      <c r="G118" s="17"/>
      <c r="H118" s="12"/>
      <c r="I118" s="13">
        <v>109</v>
      </c>
      <c r="J118" s="13">
        <v>4</v>
      </c>
    </row>
    <row r="119" spans="1:10" ht="42" customHeight="1" x14ac:dyDescent="0.15">
      <c r="A119" s="14"/>
      <c r="B119" s="15"/>
      <c r="C119" s="15"/>
      <c r="D119" s="16" t="s">
        <v>87</v>
      </c>
      <c r="E119" s="9" t="s">
        <v>50</v>
      </c>
      <c r="F119" s="10">
        <v>4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14"/>
      <c r="B120" s="15"/>
      <c r="C120" s="15"/>
      <c r="D120" s="16" t="s">
        <v>88</v>
      </c>
      <c r="E120" s="9" t="s">
        <v>50</v>
      </c>
      <c r="F120" s="10">
        <v>11</v>
      </c>
      <c r="G120" s="17"/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89</v>
      </c>
      <c r="E121" s="9" t="s">
        <v>50</v>
      </c>
      <c r="F121" s="10">
        <v>17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14"/>
      <c r="B122" s="15"/>
      <c r="C122" s="15"/>
      <c r="D122" s="16" t="s">
        <v>90</v>
      </c>
      <c r="E122" s="9" t="s">
        <v>50</v>
      </c>
      <c r="F122" s="10">
        <v>9</v>
      </c>
      <c r="G122" s="17"/>
      <c r="H122" s="12"/>
      <c r="I122" s="13">
        <v>113</v>
      </c>
      <c r="J122" s="13">
        <v>4</v>
      </c>
    </row>
    <row r="123" spans="1:10" ht="42" customHeight="1" x14ac:dyDescent="0.15">
      <c r="A123" s="14"/>
      <c r="B123" s="15"/>
      <c r="C123" s="15"/>
      <c r="D123" s="16" t="s">
        <v>91</v>
      </c>
      <c r="E123" s="9" t="s">
        <v>50</v>
      </c>
      <c r="F123" s="10">
        <v>4</v>
      </c>
      <c r="G123" s="17"/>
      <c r="H123" s="12"/>
      <c r="I123" s="13">
        <v>114</v>
      </c>
      <c r="J123" s="13">
        <v>4</v>
      </c>
    </row>
    <row r="124" spans="1:10" ht="42" customHeight="1" x14ac:dyDescent="0.15">
      <c r="A124" s="14"/>
      <c r="B124" s="15"/>
      <c r="C124" s="15"/>
      <c r="D124" s="16" t="s">
        <v>92</v>
      </c>
      <c r="E124" s="9" t="s">
        <v>50</v>
      </c>
      <c r="F124" s="10">
        <v>9</v>
      </c>
      <c r="G124" s="17"/>
      <c r="H124" s="12"/>
      <c r="I124" s="13">
        <v>115</v>
      </c>
      <c r="J124" s="13">
        <v>4</v>
      </c>
    </row>
    <row r="125" spans="1:10" ht="42" customHeight="1" x14ac:dyDescent="0.15">
      <c r="A125" s="14"/>
      <c r="B125" s="15"/>
      <c r="C125" s="15"/>
      <c r="D125" s="16" t="s">
        <v>93</v>
      </c>
      <c r="E125" s="9" t="s">
        <v>50</v>
      </c>
      <c r="F125" s="10">
        <v>6</v>
      </c>
      <c r="G125" s="17"/>
      <c r="H125" s="12"/>
      <c r="I125" s="13">
        <v>116</v>
      </c>
      <c r="J125" s="13">
        <v>4</v>
      </c>
    </row>
    <row r="126" spans="1:10" ht="42" customHeight="1" x14ac:dyDescent="0.15">
      <c r="A126" s="14"/>
      <c r="B126" s="15"/>
      <c r="C126" s="15"/>
      <c r="D126" s="16" t="s">
        <v>94</v>
      </c>
      <c r="E126" s="9" t="s">
        <v>50</v>
      </c>
      <c r="F126" s="10">
        <v>9</v>
      </c>
      <c r="G126" s="17"/>
      <c r="H126" s="12"/>
      <c r="I126" s="13">
        <v>117</v>
      </c>
      <c r="J126" s="13">
        <v>4</v>
      </c>
    </row>
    <row r="127" spans="1:10" ht="42" customHeight="1" x14ac:dyDescent="0.15">
      <c r="A127" s="14"/>
      <c r="B127" s="15"/>
      <c r="C127" s="15"/>
      <c r="D127" s="16" t="s">
        <v>95</v>
      </c>
      <c r="E127" s="9" t="s">
        <v>50</v>
      </c>
      <c r="F127" s="10">
        <v>3</v>
      </c>
      <c r="G127" s="17"/>
      <c r="H127" s="12"/>
      <c r="I127" s="13">
        <v>118</v>
      </c>
      <c r="J127" s="13">
        <v>4</v>
      </c>
    </row>
    <row r="128" spans="1:10" ht="42" customHeight="1" x14ac:dyDescent="0.15">
      <c r="A128" s="14"/>
      <c r="B128" s="15"/>
      <c r="C128" s="15"/>
      <c r="D128" s="16" t="s">
        <v>96</v>
      </c>
      <c r="E128" s="9" t="s">
        <v>50</v>
      </c>
      <c r="F128" s="10">
        <v>8</v>
      </c>
      <c r="G128" s="17"/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97</v>
      </c>
      <c r="E129" s="9" t="s">
        <v>50</v>
      </c>
      <c r="F129" s="10">
        <v>4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14"/>
      <c r="B130" s="15"/>
      <c r="C130" s="15"/>
      <c r="D130" s="16" t="s">
        <v>98</v>
      </c>
      <c r="E130" s="9" t="s">
        <v>50</v>
      </c>
      <c r="F130" s="10">
        <v>3</v>
      </c>
      <c r="G130" s="17"/>
      <c r="H130" s="12"/>
      <c r="I130" s="13">
        <v>121</v>
      </c>
      <c r="J130" s="13">
        <v>4</v>
      </c>
    </row>
    <row r="131" spans="1:10" ht="42" customHeight="1" x14ac:dyDescent="0.15">
      <c r="A131" s="14"/>
      <c r="B131" s="15"/>
      <c r="C131" s="15"/>
      <c r="D131" s="16" t="s">
        <v>99</v>
      </c>
      <c r="E131" s="9" t="s">
        <v>50</v>
      </c>
      <c r="F131" s="10">
        <v>1</v>
      </c>
      <c r="G131" s="17"/>
      <c r="H131" s="12"/>
      <c r="I131" s="13">
        <v>122</v>
      </c>
      <c r="J131" s="13">
        <v>4</v>
      </c>
    </row>
    <row r="132" spans="1:10" ht="42" customHeight="1" x14ac:dyDescent="0.15">
      <c r="A132" s="14"/>
      <c r="B132" s="15"/>
      <c r="C132" s="15"/>
      <c r="D132" s="16" t="s">
        <v>100</v>
      </c>
      <c r="E132" s="9" t="s">
        <v>50</v>
      </c>
      <c r="F132" s="10">
        <v>4</v>
      </c>
      <c r="G132" s="17"/>
      <c r="H132" s="12"/>
      <c r="I132" s="13">
        <v>123</v>
      </c>
      <c r="J132" s="13">
        <v>4</v>
      </c>
    </row>
    <row r="133" spans="1:10" ht="42" customHeight="1" x14ac:dyDescent="0.15">
      <c r="A133" s="14"/>
      <c r="B133" s="15"/>
      <c r="C133" s="15"/>
      <c r="D133" s="16" t="s">
        <v>101</v>
      </c>
      <c r="E133" s="9" t="s">
        <v>17</v>
      </c>
      <c r="F133" s="10">
        <v>14.8</v>
      </c>
      <c r="G133" s="17"/>
      <c r="H133" s="12"/>
      <c r="I133" s="13">
        <v>124</v>
      </c>
      <c r="J133" s="13">
        <v>4</v>
      </c>
    </row>
    <row r="134" spans="1:10" ht="42" customHeight="1" x14ac:dyDescent="0.15">
      <c r="A134" s="14"/>
      <c r="B134" s="15"/>
      <c r="C134" s="32" t="s">
        <v>102</v>
      </c>
      <c r="D134" s="33"/>
      <c r="E134" s="9" t="s">
        <v>13</v>
      </c>
      <c r="F134" s="10">
        <v>1</v>
      </c>
      <c r="G134" s="11">
        <f>+G135</f>
        <v>0</v>
      </c>
      <c r="H134" s="12"/>
      <c r="I134" s="13">
        <v>125</v>
      </c>
      <c r="J134" s="13">
        <v>3</v>
      </c>
    </row>
    <row r="135" spans="1:10" ht="42" customHeight="1" x14ac:dyDescent="0.15">
      <c r="A135" s="14"/>
      <c r="B135" s="15"/>
      <c r="C135" s="15"/>
      <c r="D135" s="16" t="s">
        <v>102</v>
      </c>
      <c r="E135" s="9" t="s">
        <v>13</v>
      </c>
      <c r="F135" s="10">
        <v>1</v>
      </c>
      <c r="G135" s="11">
        <f>+G136</f>
        <v>0</v>
      </c>
      <c r="H135" s="12"/>
      <c r="I135" s="13">
        <v>126</v>
      </c>
      <c r="J135" s="13">
        <v>4</v>
      </c>
    </row>
    <row r="136" spans="1:10" ht="42" customHeight="1" x14ac:dyDescent="0.15">
      <c r="A136" s="14"/>
      <c r="B136" s="15"/>
      <c r="C136" s="15"/>
      <c r="D136" s="16" t="s">
        <v>143</v>
      </c>
      <c r="E136" s="9" t="s">
        <v>18</v>
      </c>
      <c r="F136" s="10">
        <v>2039.2</v>
      </c>
      <c r="G136" s="17"/>
      <c r="H136" s="12"/>
      <c r="I136" s="13">
        <v>127</v>
      </c>
      <c r="J136" s="13">
        <v>4</v>
      </c>
    </row>
    <row r="137" spans="1:10" ht="42" customHeight="1" x14ac:dyDescent="0.15">
      <c r="A137" s="14"/>
      <c r="B137" s="15"/>
      <c r="C137" s="32" t="s">
        <v>103</v>
      </c>
      <c r="D137" s="33"/>
      <c r="E137" s="9" t="s">
        <v>13</v>
      </c>
      <c r="F137" s="10">
        <v>1</v>
      </c>
      <c r="G137" s="11">
        <f>+G138</f>
        <v>0</v>
      </c>
      <c r="H137" s="12"/>
      <c r="I137" s="13">
        <v>128</v>
      </c>
      <c r="J137" s="13">
        <v>3</v>
      </c>
    </row>
    <row r="138" spans="1:10" ht="42" customHeight="1" x14ac:dyDescent="0.15">
      <c r="A138" s="14"/>
      <c r="B138" s="15"/>
      <c r="C138" s="15"/>
      <c r="D138" s="16" t="s">
        <v>103</v>
      </c>
      <c r="E138" s="9" t="s">
        <v>13</v>
      </c>
      <c r="F138" s="10">
        <v>1</v>
      </c>
      <c r="G138" s="11">
        <f>+G139+G140+G141+G142</f>
        <v>0</v>
      </c>
      <c r="H138" s="12"/>
      <c r="I138" s="13">
        <v>129</v>
      </c>
      <c r="J138" s="13">
        <v>4</v>
      </c>
    </row>
    <row r="139" spans="1:10" ht="42" customHeight="1" x14ac:dyDescent="0.15">
      <c r="A139" s="14"/>
      <c r="B139" s="15"/>
      <c r="C139" s="15"/>
      <c r="D139" s="16" t="s">
        <v>144</v>
      </c>
      <c r="E139" s="9" t="s">
        <v>17</v>
      </c>
      <c r="F139" s="10">
        <v>40.4</v>
      </c>
      <c r="G139" s="17"/>
      <c r="H139" s="12"/>
      <c r="I139" s="13">
        <v>130</v>
      </c>
      <c r="J139" s="13">
        <v>4</v>
      </c>
    </row>
    <row r="140" spans="1:10" ht="42" customHeight="1" x14ac:dyDescent="0.15">
      <c r="A140" s="14"/>
      <c r="B140" s="15"/>
      <c r="C140" s="15"/>
      <c r="D140" s="16" t="s">
        <v>104</v>
      </c>
      <c r="E140" s="9" t="s">
        <v>17</v>
      </c>
      <c r="F140" s="10">
        <v>31.8</v>
      </c>
      <c r="G140" s="17"/>
      <c r="H140" s="12"/>
      <c r="I140" s="13">
        <v>131</v>
      </c>
      <c r="J140" s="13">
        <v>4</v>
      </c>
    </row>
    <row r="141" spans="1:10" ht="42" customHeight="1" x14ac:dyDescent="0.15">
      <c r="A141" s="14"/>
      <c r="B141" s="15"/>
      <c r="C141" s="15"/>
      <c r="D141" s="16" t="s">
        <v>105</v>
      </c>
      <c r="E141" s="9" t="s">
        <v>17</v>
      </c>
      <c r="F141" s="10">
        <v>50.8</v>
      </c>
      <c r="G141" s="17"/>
      <c r="H141" s="12"/>
      <c r="I141" s="13">
        <v>132</v>
      </c>
      <c r="J141" s="13">
        <v>4</v>
      </c>
    </row>
    <row r="142" spans="1:10" ht="42" customHeight="1" x14ac:dyDescent="0.15">
      <c r="A142" s="14"/>
      <c r="B142" s="15"/>
      <c r="C142" s="15"/>
      <c r="D142" s="16" t="s">
        <v>23</v>
      </c>
      <c r="E142" s="9" t="s">
        <v>24</v>
      </c>
      <c r="F142" s="10">
        <v>31</v>
      </c>
      <c r="G142" s="17"/>
      <c r="H142" s="12"/>
      <c r="I142" s="13">
        <v>133</v>
      </c>
      <c r="J142" s="13">
        <v>4</v>
      </c>
    </row>
    <row r="143" spans="1:10" ht="42" customHeight="1" x14ac:dyDescent="0.15">
      <c r="A143" s="31" t="s">
        <v>106</v>
      </c>
      <c r="B143" s="32"/>
      <c r="C143" s="32"/>
      <c r="D143" s="33"/>
      <c r="E143" s="9" t="s">
        <v>13</v>
      </c>
      <c r="F143" s="10">
        <v>1</v>
      </c>
      <c r="G143" s="11">
        <f>+G144+G146</f>
        <v>0</v>
      </c>
      <c r="H143" s="12"/>
      <c r="I143" s="13">
        <v>134</v>
      </c>
      <c r="J143" s="13"/>
    </row>
    <row r="144" spans="1:10" ht="42" customHeight="1" x14ac:dyDescent="0.15">
      <c r="A144" s="31" t="s">
        <v>107</v>
      </c>
      <c r="B144" s="32"/>
      <c r="C144" s="32"/>
      <c r="D144" s="33"/>
      <c r="E144" s="9" t="s">
        <v>13</v>
      </c>
      <c r="F144" s="10">
        <v>1</v>
      </c>
      <c r="G144" s="11">
        <f>+G145</f>
        <v>0</v>
      </c>
      <c r="H144" s="12"/>
      <c r="I144" s="13">
        <v>135</v>
      </c>
      <c r="J144" s="13">
        <v>200</v>
      </c>
    </row>
    <row r="145" spans="1:10" ht="42" customHeight="1" x14ac:dyDescent="0.15">
      <c r="A145" s="31" t="s">
        <v>108</v>
      </c>
      <c r="B145" s="32"/>
      <c r="C145" s="32"/>
      <c r="D145" s="33"/>
      <c r="E145" s="9" t="s">
        <v>13</v>
      </c>
      <c r="F145" s="10">
        <v>1</v>
      </c>
      <c r="G145" s="17"/>
      <c r="H145" s="12"/>
      <c r="I145" s="13">
        <v>136</v>
      </c>
      <c r="J145" s="13"/>
    </row>
    <row r="146" spans="1:10" ht="42" customHeight="1" x14ac:dyDescent="0.15">
      <c r="A146" s="31" t="s">
        <v>109</v>
      </c>
      <c r="B146" s="32"/>
      <c r="C146" s="32"/>
      <c r="D146" s="33"/>
      <c r="E146" s="9" t="s">
        <v>13</v>
      </c>
      <c r="F146" s="10">
        <v>1</v>
      </c>
      <c r="G146" s="11">
        <f>+G147</f>
        <v>0</v>
      </c>
      <c r="H146" s="12"/>
      <c r="I146" s="13">
        <v>137</v>
      </c>
      <c r="J146" s="13">
        <v>210</v>
      </c>
    </row>
    <row r="147" spans="1:10" ht="42" customHeight="1" x14ac:dyDescent="0.15">
      <c r="A147" s="31" t="s">
        <v>110</v>
      </c>
      <c r="B147" s="32"/>
      <c r="C147" s="32"/>
      <c r="D147" s="33"/>
      <c r="E147" s="9" t="s">
        <v>13</v>
      </c>
      <c r="F147" s="10">
        <v>1</v>
      </c>
      <c r="G147" s="17"/>
      <c r="H147" s="12"/>
      <c r="I147" s="13">
        <v>138</v>
      </c>
      <c r="J147" s="13"/>
    </row>
    <row r="148" spans="1:10" ht="42" customHeight="1" x14ac:dyDescent="0.15">
      <c r="A148" s="31" t="s">
        <v>111</v>
      </c>
      <c r="B148" s="32"/>
      <c r="C148" s="32"/>
      <c r="D148" s="33"/>
      <c r="E148" s="9" t="s">
        <v>13</v>
      </c>
      <c r="F148" s="10">
        <v>1</v>
      </c>
      <c r="G148" s="17"/>
      <c r="H148" s="12"/>
      <c r="I148" s="13">
        <v>139</v>
      </c>
      <c r="J148" s="13">
        <v>220</v>
      </c>
    </row>
    <row r="149" spans="1:10" ht="42" customHeight="1" x14ac:dyDescent="0.15">
      <c r="A149" s="31" t="s">
        <v>112</v>
      </c>
      <c r="B149" s="32"/>
      <c r="C149" s="32"/>
      <c r="D149" s="33"/>
      <c r="E149" s="9" t="s">
        <v>13</v>
      </c>
      <c r="F149" s="10">
        <v>1</v>
      </c>
      <c r="G149" s="11">
        <f>+G10+G148</f>
        <v>0</v>
      </c>
      <c r="H149" s="12"/>
      <c r="I149" s="13">
        <v>140</v>
      </c>
      <c r="J149" s="13">
        <v>30</v>
      </c>
    </row>
    <row r="150" spans="1:10" ht="42" customHeight="1" x14ac:dyDescent="0.15">
      <c r="A150" s="22" t="s">
        <v>113</v>
      </c>
      <c r="B150" s="23"/>
      <c r="C150" s="23"/>
      <c r="D150" s="24"/>
      <c r="E150" s="18" t="s">
        <v>114</v>
      </c>
      <c r="F150" s="19" t="s">
        <v>114</v>
      </c>
      <c r="G150" s="20">
        <f>G149</f>
        <v>0</v>
      </c>
      <c r="I150" s="21">
        <v>141</v>
      </c>
      <c r="J150" s="21">
        <v>90</v>
      </c>
    </row>
    <row r="151" spans="1:10" ht="42" customHeight="1" x14ac:dyDescent="0.15"/>
    <row r="152" spans="1:10" ht="42" customHeight="1" x14ac:dyDescent="0.15"/>
  </sheetData>
  <sheetProtection algorithmName="SHA-512" hashValue="OYV0dOk2nSVrkxVUIa1Z/mzWhmW8Gck2kGMYmaJdCyCEoZlUSJT/V3X3kwsJwJ3u5hnCjnT1ePREjrkPoyE1vA==" saltValue="Z/s9NzfE6btCcb2jWBMRAg==" spinCount="100000" sheet="1" objects="1" scenarios="1"/>
  <mergeCells count="35">
    <mergeCell ref="A146:D146"/>
    <mergeCell ref="A147:D147"/>
    <mergeCell ref="A148:D148"/>
    <mergeCell ref="A149:D149"/>
    <mergeCell ref="C134:D134"/>
    <mergeCell ref="C137:D137"/>
    <mergeCell ref="A143:D143"/>
    <mergeCell ref="A144:D144"/>
    <mergeCell ref="A145:D145"/>
    <mergeCell ref="C71:D71"/>
    <mergeCell ref="B75:D75"/>
    <mergeCell ref="C76:D76"/>
    <mergeCell ref="B79:D79"/>
    <mergeCell ref="C80:D80"/>
    <mergeCell ref="B60:D60"/>
    <mergeCell ref="C61:D61"/>
    <mergeCell ref="B65:D65"/>
    <mergeCell ref="C66:D66"/>
    <mergeCell ref="B70:D70"/>
    <mergeCell ref="A150:D150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5:D45"/>
    <mergeCell ref="C46:D46"/>
    <mergeCell ref="B55:D55"/>
    <mergeCell ref="C56:D5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2025-10-10T10:49:02Z</dcterms:modified>
</cp:coreProperties>
</file>